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AppData\Local\Temp\"/>
    </mc:Choice>
  </mc:AlternateContent>
  <xr:revisionPtr revIDLastSave="0" documentId="13_ncr:1_{C3F67B18-DEF0-422E-AA28-4E213E6B86BA}" xr6:coauthVersionLast="43" xr6:coauthVersionMax="43" xr10:uidLastSave="{00000000-0000-0000-0000-000000000000}"/>
  <bookViews>
    <workbookView xWindow="29190" yWindow="0" windowWidth="13770" windowHeight="14985" xr2:uid="{7A9D0A6E-F589-408A-BB76-27648552488C}"/>
  </bookViews>
  <sheets>
    <sheet name="Sheet1" sheetId="1" r:id="rId1"/>
  </sheets>
  <definedNames>
    <definedName name="_xlnm.Print_Titles" localSheetId="0">Sheet1!$A:$D,Sheet1!$1:$2</definedName>
    <definedName name="QBCANSUPPORTUPDATE" localSheetId="0">FALSE</definedName>
    <definedName name="QBCOMPANYFILENAME" localSheetId="0">"F:\QB Data\Highland Oaks.qbw"</definedName>
    <definedName name="QBENDDATE" localSheetId="0">20190610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"47aaa8c1f9ea4ab4921d7c6d91fa6412"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TRUE</definedName>
    <definedName name="QBREPORTCOMPARECOL_PYDIFF" localSheetId="0">TRUE</definedName>
    <definedName name="QBREPORTCOMPARECOL_PYPCT" localSheetId="0">TRUE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24</definedName>
    <definedName name="QBREPORTTYPE" localSheetId="0">6</definedName>
    <definedName name="QBROWHEADERS" localSheetId="0">4</definedName>
    <definedName name="QBSTARTDATE" localSheetId="0">20190610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" i="1" l="1"/>
  <c r="I21" i="1"/>
  <c r="G21" i="1"/>
  <c r="E21" i="1"/>
  <c r="K20" i="1"/>
  <c r="I20" i="1"/>
  <c r="G20" i="1"/>
  <c r="E20" i="1"/>
  <c r="K19" i="1"/>
  <c r="I19" i="1"/>
  <c r="K18" i="1"/>
  <c r="I18" i="1"/>
  <c r="K15" i="1"/>
  <c r="I15" i="1"/>
  <c r="G15" i="1"/>
  <c r="E15" i="1"/>
  <c r="K14" i="1"/>
  <c r="I14" i="1"/>
  <c r="G14" i="1"/>
  <c r="E14" i="1"/>
  <c r="K13" i="1"/>
  <c r="I13" i="1"/>
  <c r="G13" i="1"/>
  <c r="E13" i="1"/>
  <c r="K12" i="1"/>
  <c r="I12" i="1"/>
  <c r="K10" i="1"/>
  <c r="I10" i="1"/>
  <c r="G10" i="1"/>
  <c r="E10" i="1"/>
  <c r="K9" i="1"/>
  <c r="I9" i="1"/>
  <c r="K7" i="1"/>
  <c r="I7" i="1"/>
  <c r="G7" i="1"/>
  <c r="E7" i="1"/>
  <c r="K6" i="1"/>
  <c r="I6" i="1"/>
</calcChain>
</file>

<file path=xl/sharedStrings.xml><?xml version="1.0" encoding="utf-8"?>
<sst xmlns="http://schemas.openxmlformats.org/spreadsheetml/2006/main" count="23" uniqueCount="23">
  <si>
    <t>Jun 10, 19</t>
  </si>
  <si>
    <t>Jun 10, 18</t>
  </si>
  <si>
    <t>$ Change</t>
  </si>
  <si>
    <t>% Change</t>
  </si>
  <si>
    <t>ASSETS</t>
  </si>
  <si>
    <t>Current Assets</t>
  </si>
  <si>
    <t>Checking/Savings</t>
  </si>
  <si>
    <t>IDEAL RT 1628 (1628)</t>
  </si>
  <si>
    <t>Total Checking/Savings</t>
  </si>
  <si>
    <t>Accounts Receivable</t>
  </si>
  <si>
    <t>Accounts Receivable (A/R)</t>
  </si>
  <si>
    <t>Total Accounts Receivable</t>
  </si>
  <si>
    <t>Other Current Assets</t>
  </si>
  <si>
    <t>Undeposited Funds</t>
  </si>
  <si>
    <t>Total Other Current Assets</t>
  </si>
  <si>
    <t>Total Current Assets</t>
  </si>
  <si>
    <t>TOTAL ASSETS</t>
  </si>
  <si>
    <t>LIABILITIES &amp; EQUITY</t>
  </si>
  <si>
    <t>Equity</t>
  </si>
  <si>
    <t>Retained Earnings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</si>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</sst>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#%;\-#,##0.0#%"/>
  </numFmts>
  <fonts count="3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3" xfId="0" applyNumberFormat="1" applyFont="1" applyBorder="1"/>
    <xf numFmtId="165" fontId="2" fillId="0" borderId="3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164" fontId="1" fillId="0" borderId="5" xfId="0" applyNumberFormat="1" applyFont="1" applyBorder="1"/>
    <xf numFmtId="165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5EA40-5A37-4D5B-8216-38E27EE9BE6C}">
  <dimension ref="A1:K22"/>
  <sheetViews>
    <sheetView tabSelected="1" workbookViewId="0">
      <pane xSplit="4" ySplit="2" topLeftCell="E3" activePane="bottomRight" state="frozenSplit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3" width="3" style="20" customWidth="1"/>
    <col min="4" max="4" width="21.85546875" style="20" customWidth="1"/>
    <col min="5" max="5" width="8.5703125" style="21" bestFit="1" customWidth="1"/>
    <col min="6" max="6" width="2.28515625" style="21" customWidth="1"/>
    <col min="7" max="7" width="8.5703125" style="21" bestFit="1" customWidth="1"/>
    <col min="8" max="8" width="2.28515625" style="21" customWidth="1"/>
    <col min="9" max="9" width="8.28515625" style="21" bestFit="1" customWidth="1"/>
    <col min="10" max="10" width="2.28515625" style="21" customWidth="1"/>
    <col min="11" max="11" width="8.7109375" style="21" bestFit="1" customWidth="1"/>
  </cols>
  <sheetData>
    <row r="1" spans="1:11" ht="15.75" thickBot="1" x14ac:dyDescent="0.3">
      <c r="A1" s="1"/>
      <c r="B1" s="1"/>
      <c r="C1" s="1"/>
      <c r="D1" s="1"/>
      <c r="E1" s="3"/>
      <c r="F1" s="2"/>
      <c r="G1" s="3"/>
      <c r="H1" s="2"/>
      <c r="I1" s="3"/>
      <c r="J1" s="2"/>
      <c r="K1" s="3"/>
    </row>
    <row r="2" spans="1:11" s="19" customFormat="1" ht="16.5" thickTop="1" thickBot="1" x14ac:dyDescent="0.3">
      <c r="A2" s="16"/>
      <c r="B2" s="16"/>
      <c r="C2" s="16"/>
      <c r="D2" s="16"/>
      <c r="E2" s="17" t="s">
        <v>0</v>
      </c>
      <c r="F2" s="18"/>
      <c r="G2" s="17" t="s">
        <v>1</v>
      </c>
      <c r="H2" s="18"/>
      <c r="I2" s="17" t="s">
        <v>2</v>
      </c>
      <c r="J2" s="18"/>
      <c r="K2" s="17" t="s">
        <v>3</v>
      </c>
    </row>
    <row r="3" spans="1:11" ht="15.75" thickTop="1" x14ac:dyDescent="0.25">
      <c r="A3" s="1" t="s">
        <v>4</v>
      </c>
      <c r="B3" s="1"/>
      <c r="C3" s="1"/>
      <c r="D3" s="1"/>
      <c r="E3" s="4"/>
      <c r="F3" s="5"/>
      <c r="G3" s="4"/>
      <c r="H3" s="5"/>
      <c r="I3" s="4"/>
      <c r="J3" s="5"/>
      <c r="K3" s="6"/>
    </row>
    <row r="4" spans="1:11" x14ac:dyDescent="0.25">
      <c r="A4" s="1"/>
      <c r="B4" s="1" t="s">
        <v>5</v>
      </c>
      <c r="C4" s="1"/>
      <c r="D4" s="1"/>
      <c r="E4" s="4"/>
      <c r="F4" s="5"/>
      <c r="G4" s="4"/>
      <c r="H4" s="5"/>
      <c r="I4" s="4"/>
      <c r="J4" s="5"/>
      <c r="K4" s="6"/>
    </row>
    <row r="5" spans="1:11" x14ac:dyDescent="0.25">
      <c r="A5" s="1"/>
      <c r="B5" s="1"/>
      <c r="C5" s="1" t="s">
        <v>6</v>
      </c>
      <c r="D5" s="1"/>
      <c r="E5" s="4"/>
      <c r="F5" s="5"/>
      <c r="G5" s="4"/>
      <c r="H5" s="5"/>
      <c r="I5" s="4"/>
      <c r="J5" s="5"/>
      <c r="K5" s="6"/>
    </row>
    <row r="6" spans="1:11" ht="15.75" thickBot="1" x14ac:dyDescent="0.3">
      <c r="A6" s="1"/>
      <c r="B6" s="1"/>
      <c r="C6" s="1"/>
      <c r="D6" s="1" t="s">
        <v>7</v>
      </c>
      <c r="E6" s="7">
        <v>53691.35</v>
      </c>
      <c r="F6" s="5"/>
      <c r="G6" s="7">
        <v>38556.58</v>
      </c>
      <c r="H6" s="5"/>
      <c r="I6" s="7">
        <f>ROUND((E6-G6),5)</f>
        <v>15134.77</v>
      </c>
      <c r="J6" s="5"/>
      <c r="K6" s="8">
        <f>ROUND(IF(E6=0, IF(G6=0, 0, SIGN(-G6)), IF(G6=0, SIGN(E6), (E6-G6)/ABS(G6))),5)</f>
        <v>0.39252999999999999</v>
      </c>
    </row>
    <row r="7" spans="1:11" x14ac:dyDescent="0.25">
      <c r="A7" s="1"/>
      <c r="B7" s="1"/>
      <c r="C7" s="1" t="s">
        <v>8</v>
      </c>
      <c r="D7" s="1"/>
      <c r="E7" s="4">
        <f>ROUND(SUM(E5:E6),5)</f>
        <v>53691.35</v>
      </c>
      <c r="F7" s="5"/>
      <c r="G7" s="4">
        <f>ROUND(SUM(G5:G6),5)</f>
        <v>38556.58</v>
      </c>
      <c r="H7" s="5"/>
      <c r="I7" s="4">
        <f>ROUND((E7-G7),5)</f>
        <v>15134.77</v>
      </c>
      <c r="J7" s="5"/>
      <c r="K7" s="6">
        <f>ROUND(IF(E7=0, IF(G7=0, 0, SIGN(-G7)), IF(G7=0, SIGN(E7), (E7-G7)/ABS(G7))),5)</f>
        <v>0.39252999999999999</v>
      </c>
    </row>
    <row r="8" spans="1:11" x14ac:dyDescent="0.25">
      <c r="A8" s="1"/>
      <c r="B8" s="1"/>
      <c r="C8" s="1" t="s">
        <v>9</v>
      </c>
      <c r="D8" s="1"/>
      <c r="E8" s="4"/>
      <c r="F8" s="5"/>
      <c r="G8" s="4"/>
      <c r="H8" s="5"/>
      <c r="I8" s="4"/>
      <c r="J8" s="5"/>
      <c r="K8" s="6"/>
    </row>
    <row r="9" spans="1:11" ht="15.75" thickBot="1" x14ac:dyDescent="0.3">
      <c r="A9" s="1"/>
      <c r="B9" s="1"/>
      <c r="C9" s="1"/>
      <c r="D9" s="1" t="s">
        <v>10</v>
      </c>
      <c r="E9" s="7">
        <v>-5950</v>
      </c>
      <c r="F9" s="5"/>
      <c r="G9" s="7">
        <v>-6025</v>
      </c>
      <c r="H9" s="5"/>
      <c r="I9" s="7">
        <f>ROUND((E9-G9),5)</f>
        <v>75</v>
      </c>
      <c r="J9" s="5"/>
      <c r="K9" s="8">
        <f>ROUND(IF(E9=0, IF(G9=0, 0, SIGN(-G9)), IF(G9=0, SIGN(E9), (E9-G9)/ABS(G9))),5)</f>
        <v>1.2449999999999999E-2</v>
      </c>
    </row>
    <row r="10" spans="1:11" x14ac:dyDescent="0.25">
      <c r="A10" s="1"/>
      <c r="B10" s="1"/>
      <c r="C10" s="1" t="s">
        <v>11</v>
      </c>
      <c r="D10" s="1"/>
      <c r="E10" s="4">
        <f>ROUND(SUM(E8:E9),5)</f>
        <v>-5950</v>
      </c>
      <c r="F10" s="5"/>
      <c r="G10" s="4">
        <f>ROUND(SUM(G8:G9),5)</f>
        <v>-6025</v>
      </c>
      <c r="H10" s="5"/>
      <c r="I10" s="4">
        <f>ROUND((E10-G10),5)</f>
        <v>75</v>
      </c>
      <c r="J10" s="5"/>
      <c r="K10" s="6">
        <f>ROUND(IF(E10=0, IF(G10=0, 0, SIGN(-G10)), IF(G10=0, SIGN(E10), (E10-G10)/ABS(G10))),5)</f>
        <v>1.2449999999999999E-2</v>
      </c>
    </row>
    <row r="11" spans="1:11" x14ac:dyDescent="0.25">
      <c r="A11" s="1"/>
      <c r="B11" s="1"/>
      <c r="C11" s="1" t="s">
        <v>12</v>
      </c>
      <c r="D11" s="1"/>
      <c r="E11" s="4"/>
      <c r="F11" s="5"/>
      <c r="G11" s="4"/>
      <c r="H11" s="5"/>
      <c r="I11" s="4"/>
      <c r="J11" s="5"/>
      <c r="K11" s="6"/>
    </row>
    <row r="12" spans="1:11" ht="15.75" thickBot="1" x14ac:dyDescent="0.3">
      <c r="A12" s="1"/>
      <c r="B12" s="1"/>
      <c r="C12" s="1"/>
      <c r="D12" s="1" t="s">
        <v>13</v>
      </c>
      <c r="E12" s="9">
        <v>150</v>
      </c>
      <c r="F12" s="5"/>
      <c r="G12" s="9">
        <v>0</v>
      </c>
      <c r="H12" s="5"/>
      <c r="I12" s="9">
        <f>ROUND((E12-G12),5)</f>
        <v>150</v>
      </c>
      <c r="J12" s="5"/>
      <c r="K12" s="10">
        <f>ROUND(IF(E12=0, IF(G12=0, 0, SIGN(-G12)), IF(G12=0, SIGN(E12), (E12-G12)/ABS(G12))),5)</f>
        <v>1</v>
      </c>
    </row>
    <row r="13" spans="1:11" ht="15.75" thickBot="1" x14ac:dyDescent="0.3">
      <c r="A13" s="1"/>
      <c r="B13" s="1"/>
      <c r="C13" s="1" t="s">
        <v>14</v>
      </c>
      <c r="D13" s="1"/>
      <c r="E13" s="11">
        <f>ROUND(SUM(E11:E12),5)</f>
        <v>150</v>
      </c>
      <c r="F13" s="5"/>
      <c r="G13" s="11">
        <f>ROUND(SUM(G11:G12),5)</f>
        <v>0</v>
      </c>
      <c r="H13" s="5"/>
      <c r="I13" s="11">
        <f>ROUND((E13-G13),5)</f>
        <v>150</v>
      </c>
      <c r="J13" s="5"/>
      <c r="K13" s="12">
        <f>ROUND(IF(E13=0, IF(G13=0, 0, SIGN(-G13)), IF(G13=0, SIGN(E13), (E13-G13)/ABS(G13))),5)</f>
        <v>1</v>
      </c>
    </row>
    <row r="14" spans="1:11" ht="15.75" thickBot="1" x14ac:dyDescent="0.3">
      <c r="A14" s="1"/>
      <c r="B14" s="1" t="s">
        <v>15</v>
      </c>
      <c r="C14" s="1"/>
      <c r="D14" s="1"/>
      <c r="E14" s="11">
        <f>ROUND(E4+E7+E10+E13,5)</f>
        <v>47891.35</v>
      </c>
      <c r="F14" s="5"/>
      <c r="G14" s="11">
        <f>ROUND(G4+G7+G10+G13,5)</f>
        <v>32531.58</v>
      </c>
      <c r="H14" s="5"/>
      <c r="I14" s="11">
        <f>ROUND((E14-G14),5)</f>
        <v>15359.77</v>
      </c>
      <c r="J14" s="5"/>
      <c r="K14" s="12">
        <f>ROUND(IF(E14=0, IF(G14=0, 0, SIGN(-G14)), IF(G14=0, SIGN(E14), (E14-G14)/ABS(G14))),5)</f>
        <v>0.47215000000000001</v>
      </c>
    </row>
    <row r="15" spans="1:11" s="15" customFormat="1" ht="12" thickBot="1" x14ac:dyDescent="0.25">
      <c r="A15" s="1" t="s">
        <v>16</v>
      </c>
      <c r="B15" s="1"/>
      <c r="C15" s="1"/>
      <c r="D15" s="1"/>
      <c r="E15" s="13">
        <f>ROUND(E3+E14,5)</f>
        <v>47891.35</v>
      </c>
      <c r="F15" s="1"/>
      <c r="G15" s="13">
        <f>ROUND(G3+G14,5)</f>
        <v>32531.58</v>
      </c>
      <c r="H15" s="1"/>
      <c r="I15" s="13">
        <f>ROUND((E15-G15),5)</f>
        <v>15359.77</v>
      </c>
      <c r="J15" s="1"/>
      <c r="K15" s="14">
        <f>ROUND(IF(E15=0, IF(G15=0, 0, SIGN(-G15)), IF(G15=0, SIGN(E15), (E15-G15)/ABS(G15))),5)</f>
        <v>0.47215000000000001</v>
      </c>
    </row>
    <row r="16" spans="1:11" ht="15.75" thickTop="1" x14ac:dyDescent="0.25">
      <c r="A16" s="1" t="s">
        <v>17</v>
      </c>
      <c r="B16" s="1"/>
      <c r="C16" s="1"/>
      <c r="D16" s="1"/>
      <c r="E16" s="4"/>
      <c r="F16" s="5"/>
      <c r="G16" s="4"/>
      <c r="H16" s="5"/>
      <c r="I16" s="4"/>
      <c r="J16" s="5"/>
      <c r="K16" s="6"/>
    </row>
    <row r="17" spans="1:11" x14ac:dyDescent="0.25">
      <c r="A17" s="1"/>
      <c r="B17" s="1" t="s">
        <v>18</v>
      </c>
      <c r="C17" s="1"/>
      <c r="D17" s="1"/>
      <c r="E17" s="4"/>
      <c r="F17" s="5"/>
      <c r="G17" s="4"/>
      <c r="H17" s="5"/>
      <c r="I17" s="4"/>
      <c r="J17" s="5"/>
      <c r="K17" s="6"/>
    </row>
    <row r="18" spans="1:11" x14ac:dyDescent="0.25">
      <c r="A18" s="1"/>
      <c r="B18" s="1"/>
      <c r="C18" s="1" t="s">
        <v>19</v>
      </c>
      <c r="D18" s="1"/>
      <c r="E18" s="4">
        <v>40126.639999999999</v>
      </c>
      <c r="F18" s="5"/>
      <c r="G18" s="4">
        <v>30754.81</v>
      </c>
      <c r="H18" s="5"/>
      <c r="I18" s="4">
        <f>ROUND((E18-G18),5)</f>
        <v>9371.83</v>
      </c>
      <c r="J18" s="5"/>
      <c r="K18" s="6">
        <f>ROUND(IF(E18=0, IF(G18=0, 0, SIGN(-G18)), IF(G18=0, SIGN(E18), (E18-G18)/ABS(G18))),5)</f>
        <v>0.30473</v>
      </c>
    </row>
    <row r="19" spans="1:11" ht="15.75" thickBot="1" x14ac:dyDescent="0.3">
      <c r="A19" s="1"/>
      <c r="B19" s="1"/>
      <c r="C19" s="1" t="s">
        <v>20</v>
      </c>
      <c r="D19" s="1"/>
      <c r="E19" s="9">
        <v>7764.71</v>
      </c>
      <c r="F19" s="5"/>
      <c r="G19" s="9">
        <v>1776.77</v>
      </c>
      <c r="H19" s="5"/>
      <c r="I19" s="9">
        <f>ROUND((E19-G19),5)</f>
        <v>5987.94</v>
      </c>
      <c r="J19" s="5"/>
      <c r="K19" s="10">
        <f>ROUND(IF(E19=0, IF(G19=0, 0, SIGN(-G19)), IF(G19=0, SIGN(E19), (E19-G19)/ABS(G19))),5)</f>
        <v>3.3701300000000001</v>
      </c>
    </row>
    <row r="20" spans="1:11" ht="15.75" thickBot="1" x14ac:dyDescent="0.3">
      <c r="A20" s="1"/>
      <c r="B20" s="1" t="s">
        <v>21</v>
      </c>
      <c r="C20" s="1"/>
      <c r="D20" s="1"/>
      <c r="E20" s="11">
        <f>ROUND(SUM(E17:E19),5)</f>
        <v>47891.35</v>
      </c>
      <c r="F20" s="5"/>
      <c r="G20" s="11">
        <f>ROUND(SUM(G17:G19),5)</f>
        <v>32531.58</v>
      </c>
      <c r="H20" s="5"/>
      <c r="I20" s="11">
        <f>ROUND((E20-G20),5)</f>
        <v>15359.77</v>
      </c>
      <c r="J20" s="5"/>
      <c r="K20" s="12">
        <f>ROUND(IF(E20=0, IF(G20=0, 0, SIGN(-G20)), IF(G20=0, SIGN(E20), (E20-G20)/ABS(G20))),5)</f>
        <v>0.47215000000000001</v>
      </c>
    </row>
    <row r="21" spans="1:11" s="15" customFormat="1" ht="12" thickBot="1" x14ac:dyDescent="0.25">
      <c r="A21" s="1" t="s">
        <v>22</v>
      </c>
      <c r="B21" s="1"/>
      <c r="C21" s="1"/>
      <c r="D21" s="1"/>
      <c r="E21" s="13">
        <f>ROUND(E16+E20,5)</f>
        <v>47891.35</v>
      </c>
      <c r="F21" s="1"/>
      <c r="G21" s="13">
        <f>ROUND(G16+G20,5)</f>
        <v>32531.58</v>
      </c>
      <c r="H21" s="1"/>
      <c r="I21" s="13">
        <f>ROUND((E21-G21),5)</f>
        <v>15359.77</v>
      </c>
      <c r="J21" s="1"/>
      <c r="K21" s="14">
        <f>ROUND(IF(E21=0, IF(G21=0, 0, SIGN(-G21)), IF(G21=0, SIGN(E21), (E21-G21)/ABS(G21))),5)</f>
        <v>0.47215000000000001</v>
      </c>
    </row>
    <row r="22" spans="1:11" ht="15.75" thickTop="1" x14ac:dyDescent="0.25"/>
  </sheetData>
  <pageMargins left="0.7" right="0.7" top="0.75" bottom="0.75" header="0.1" footer="0.3"/>
  <pageSetup orientation="portrait" r:id="rId1"/>
  <headerFooter>
    <oddHeader>&amp;L&amp;"Arial,Bold"&amp;8 3:02 PM
&amp;"Arial,Bold"&amp;8 06/10/19
&amp;"Arial,Bold"&amp;8 Cash Basis&amp;C&amp;"Arial,Bold"&amp;12 Highland Oaks Homeowners Association, Inc.
&amp;"Arial,Bold"&amp;14 Balance Sheet Prev Year Comparison
&amp;"Arial,Bold"&amp;10 As of June 10, 2019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Wendy</cp:lastModifiedBy>
  <dcterms:created xsi:type="dcterms:W3CDTF">2019-06-10T20:02:31Z</dcterms:created>
  <dcterms:modified xsi:type="dcterms:W3CDTF">2019-06-10T20:02:39Z</dcterms:modified>
</cp:coreProperties>
</file>